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60" windowWidth="11340" windowHeight="4032" activeTab="0"/>
  </bookViews>
  <sheets>
    <sheet name="人口・世帯の推移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<sst xmlns="http://schemas.openxmlformats.org/spreadsheetml/2006/main" count="42" uniqueCount="42">
  <si>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■人口・世帯の推移</t>
  </si>
  <si>
    <t>区分</t>
  </si>
  <si>
    <t>世帯数</t>
  </si>
  <si>
    <t>人口</t>
  </si>
  <si>
    <t>１世帯当り人員</t>
  </si>
  <si>
    <t>前年からの増減数</t>
  </si>
  <si>
    <t>前年からの増減比</t>
  </si>
  <si>
    <t>年次</t>
  </si>
  <si>
    <t>男</t>
  </si>
  <si>
    <t>女</t>
  </si>
  <si>
    <t>計</t>
  </si>
  <si>
    <t>(住民基本台帳 4月1日現在）</t>
  </si>
  <si>
    <t>(住民基本台帳法の改正により平成25年より外国人を含めています</t>
  </si>
  <si>
    <t>平成 6年度</t>
  </si>
  <si>
    <t>平成 7年度</t>
  </si>
  <si>
    <t>平成 8年度</t>
  </si>
  <si>
    <t>平成 9年度</t>
  </si>
  <si>
    <t>平成 10年度</t>
  </si>
  <si>
    <t>平成 11年度</t>
  </si>
  <si>
    <t>平成 12年度</t>
  </si>
  <si>
    <t>平成 13年度</t>
  </si>
  <si>
    <t>平成 14年度</t>
  </si>
  <si>
    <t>平成 15年度</t>
  </si>
  <si>
    <t>平成 16年度</t>
  </si>
  <si>
    <t>平成 17年度</t>
  </si>
  <si>
    <t>平成 18年度</t>
  </si>
  <si>
    <t>平成 19年度</t>
  </si>
  <si>
    <t>平成 20年度</t>
  </si>
  <si>
    <t>平成 21年度</t>
  </si>
  <si>
    <t>平成 22年度</t>
  </si>
  <si>
    <t>平成 23年度</t>
  </si>
  <si>
    <t>平成 24年度</t>
  </si>
  <si>
    <t>平成 25年度</t>
  </si>
  <si>
    <t>平成 26年度</t>
  </si>
  <si>
    <t>平成 27年度</t>
  </si>
  <si>
    <t>平成 28年度</t>
  </si>
  <si>
    <t>平成 29年度</t>
  </si>
  <si>
    <t>平成 30年度</t>
  </si>
  <si>
    <t>平成 31年度</t>
  </si>
  <si>
    <t>令和 2年度</t>
  </si>
  <si>
    <t>令和 3年度</t>
  </si>
  <si>
    <t>令和 4年度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</si>
</sst>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&quot;△&quot;General"/>
    <numFmt numFmtId="179" formatCode="&quot;△&quot;0.00"/>
    <numFmt numFmtId="180" formatCode="#,##0_ ;&quot;△&quot;#,##0\ "/>
    <numFmt numFmtId="181" formatCode="0.0%"/>
    <numFmt numFmtId="182" formatCode="#,##0\ ;&quot;△&quot;#,##0\ "/>
    <numFmt numFmtId="183" formatCode="0.0000"/>
    <numFmt numFmtId="184" formatCode="0.000"/>
    <numFmt numFmtId="185" formatCode="0.0"/>
    <numFmt numFmtId="186" formatCode="0_);[Red]\(0\)"/>
    <numFmt numFmtId="187" formatCode="0.000000"/>
    <numFmt numFmtId="188" formatCode="0.00000"/>
    <numFmt numFmtId="189" formatCode="#,##0_ "/>
    <numFmt numFmtId="190" formatCode="#,##0_);[Red]\(#,##0\)"/>
    <numFmt numFmtId="191" formatCode="#,##0_ ;[Red]\-#,##0\ "/>
    <numFmt numFmtId="192" formatCode="0.000%"/>
  </numFmts>
  <fonts count="37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3" fontId="0" fillId="0" borderId="0" xfId="0" applyNumberFormat="1" applyAlignment="1" applyProtection="1">
      <alignment vertical="center"/>
      <protection/>
    </xf>
    <xf numFmtId="38" fontId="0" fillId="0" borderId="0" xfId="48" applyFont="1" applyAlignment="1">
      <alignment horizontal="right" vertical="center"/>
    </xf>
    <xf numFmtId="38" fontId="0" fillId="0" borderId="0" xfId="0" applyNumberFormat="1" applyAlignment="1">
      <alignment horizontal="right" vertical="center"/>
    </xf>
    <xf numFmtId="38" fontId="0" fillId="0" borderId="0" xfId="0" applyNumberForma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38" fontId="0" fillId="0" borderId="0" xfId="48" applyFont="1" applyAlignment="1">
      <alignment vertical="center"/>
    </xf>
    <xf numFmtId="3" fontId="0" fillId="2" borderId="0" xfId="0" applyNumberFormat="1" applyFill="1" applyAlignment="1">
      <alignment vertical="center"/>
    </xf>
    <xf numFmtId="10" fontId="0" fillId="2" borderId="0" xfId="42" applyNumberFormat="1" applyFill="1" applyAlignment="1">
      <alignment vertical="center"/>
    </xf>
    <xf numFmtId="10" fontId="0" fillId="2" borderId="0" xfId="0" applyNumberFormat="1" applyFill="1" applyAlignment="1">
      <alignment vertical="center"/>
    </xf>
    <xf numFmtId="10" fontId="0" fillId="2" borderId="0" xfId="42" applyNumberFormat="1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="85" zoomScaleSheetLayoutView="85" zoomScalePageLayoutView="0" workbookViewId="0" topLeftCell="A1">
      <pane ySplit="5" topLeftCell="A16" activePane="bottomLeft" state="frozen"/>
      <selection pane="topLeft" activeCell="A1" sqref="A1"/>
      <selection pane="bottomLeft" activeCell="H35" sqref="H35"/>
    </sheetView>
  </sheetViews>
  <sheetFormatPr defaultColWidth="9" defaultRowHeight="14.25"/>
  <cols>
    <col min="1" max="1" width="11.3984375" style="1" customWidth="1"/>
    <col min="2" max="5" width="9" style="1" customWidth="1"/>
    <col min="6" max="6" width="10.09765625" style="1" customWidth="1"/>
    <col min="7" max="7" width="10.3984375" style="1" customWidth="1"/>
    <col min="8" max="8" width="10" style="1" customWidth="1"/>
    <col min="9" max="9" width="27.796875" style="1" customWidth="1"/>
    <col min="10" max="16384" width="9" style="1" customWidth="1"/>
  </cols>
  <sheetData>
    <row r="1" ht="12.75">
      <c r="A1" s="1" t="s">
        <v>0</v>
      </c>
    </row>
    <row r="3" ht="12.75">
      <c r="H3" s="2" t="s">
        <v>11</v>
      </c>
    </row>
    <row r="4" spans="1:8" ht="23.25" customHeight="1">
      <c r="A4" s="3" t="s">
        <v>1</v>
      </c>
      <c r="B4" s="18" t="s">
        <v>2</v>
      </c>
      <c r="C4" s="20" t="s">
        <v>3</v>
      </c>
      <c r="D4" s="21"/>
      <c r="E4" s="21"/>
      <c r="F4" s="18" t="s">
        <v>4</v>
      </c>
      <c r="G4" s="18" t="s">
        <v>5</v>
      </c>
      <c r="H4" s="18" t="s">
        <v>6</v>
      </c>
    </row>
    <row r="5" spans="1:8" ht="23.25" customHeight="1">
      <c r="A5" s="5" t="s">
        <v>7</v>
      </c>
      <c r="B5" s="19"/>
      <c r="C5" s="4" t="s">
        <v>8</v>
      </c>
      <c r="D5" s="4" t="s">
        <v>9</v>
      </c>
      <c r="E5" s="4" t="s">
        <v>10</v>
      </c>
      <c r="F5" s="18"/>
      <c r="G5" s="18"/>
      <c r="H5" s="18"/>
    </row>
    <row r="6" spans="1:8" ht="21.75" customHeight="1">
      <c r="A6" s="2" t="s">
        <v>13</v>
      </c>
      <c r="B6" s="6">
        <v>1575</v>
      </c>
      <c r="C6" s="6">
        <v>2145</v>
      </c>
      <c r="D6" s="6">
        <v>2203</v>
      </c>
      <c r="E6" s="6">
        <f aca="true" t="shared" si="0" ref="E6:E13">C6+D6</f>
        <v>4348</v>
      </c>
      <c r="F6" s="7">
        <f aca="true" t="shared" si="1" ref="F6:F25">ROUND(E6/B6,2)</f>
        <v>2.76</v>
      </c>
      <c r="G6" s="14">
        <f>E6-4374</f>
        <v>-26</v>
      </c>
      <c r="H6" s="15">
        <f>ROUND(G6/4374,4)</f>
        <v>-0.0059</v>
      </c>
    </row>
    <row r="7" spans="1:8" ht="21.75" customHeight="1">
      <c r="A7" s="2" t="s">
        <v>14</v>
      </c>
      <c r="B7" s="6">
        <v>1546</v>
      </c>
      <c r="C7" s="6">
        <v>2070</v>
      </c>
      <c r="D7" s="6">
        <v>2165</v>
      </c>
      <c r="E7" s="6">
        <f t="shared" si="0"/>
        <v>4235</v>
      </c>
      <c r="F7" s="7">
        <f t="shared" si="1"/>
        <v>2.74</v>
      </c>
      <c r="G7" s="14">
        <f>E7-E6</f>
        <v>-113</v>
      </c>
      <c r="H7" s="15">
        <f>ROUND(G7/E6,4)</f>
        <v>-0.026</v>
      </c>
    </row>
    <row r="8" spans="1:8" ht="21.75" customHeight="1">
      <c r="A8" s="2" t="s">
        <v>15</v>
      </c>
      <c r="B8" s="6">
        <v>1539</v>
      </c>
      <c r="C8" s="6">
        <v>2009</v>
      </c>
      <c r="D8" s="6">
        <v>2130</v>
      </c>
      <c r="E8" s="6">
        <f t="shared" si="0"/>
        <v>4139</v>
      </c>
      <c r="F8" s="7">
        <f t="shared" si="1"/>
        <v>2.69</v>
      </c>
      <c r="G8" s="14">
        <f aca="true" t="shared" si="2" ref="G8:G23">E8-E7</f>
        <v>-96</v>
      </c>
      <c r="H8" s="15">
        <f>ROUND(G8/E7,4)</f>
        <v>-0.0227</v>
      </c>
    </row>
    <row r="9" spans="1:8" ht="21.75" customHeight="1">
      <c r="A9" s="2" t="s">
        <v>16</v>
      </c>
      <c r="B9" s="6">
        <v>1505</v>
      </c>
      <c r="C9" s="6">
        <v>1938</v>
      </c>
      <c r="D9" s="6">
        <v>2063</v>
      </c>
      <c r="E9" s="6">
        <f t="shared" si="0"/>
        <v>4001</v>
      </c>
      <c r="F9" s="7">
        <f t="shared" si="1"/>
        <v>2.66</v>
      </c>
      <c r="G9" s="14">
        <f t="shared" si="2"/>
        <v>-138</v>
      </c>
      <c r="H9" s="15">
        <f>ROUND(G9/E8,4)</f>
        <v>-0.0333</v>
      </c>
    </row>
    <row r="10" spans="1:8" ht="21.75" customHeight="1">
      <c r="A10" s="2" t="s">
        <v>17</v>
      </c>
      <c r="B10" s="6">
        <v>1481</v>
      </c>
      <c r="C10" s="6">
        <v>1889</v>
      </c>
      <c r="D10" s="6">
        <v>1996</v>
      </c>
      <c r="E10" s="6">
        <f t="shared" si="0"/>
        <v>3885</v>
      </c>
      <c r="F10" s="7">
        <f t="shared" si="1"/>
        <v>2.62</v>
      </c>
      <c r="G10" s="14">
        <f t="shared" si="2"/>
        <v>-116</v>
      </c>
      <c r="H10" s="15">
        <f>ROUND(G10/E9,4)</f>
        <v>-0.029</v>
      </c>
    </row>
    <row r="11" spans="1:8" ht="21.75" customHeight="1">
      <c r="A11" s="2" t="s">
        <v>18</v>
      </c>
      <c r="B11" s="8">
        <v>1500</v>
      </c>
      <c r="C11" s="8">
        <v>1866</v>
      </c>
      <c r="D11" s="8">
        <v>1978</v>
      </c>
      <c r="E11" s="6">
        <f t="shared" si="0"/>
        <v>3844</v>
      </c>
      <c r="F11" s="7">
        <f t="shared" si="1"/>
        <v>2.56</v>
      </c>
      <c r="G11" s="14">
        <f t="shared" si="2"/>
        <v>-41</v>
      </c>
      <c r="H11" s="15">
        <f aca="true" t="shared" si="3" ref="H11:H23">ROUND(G11/E10,4)</f>
        <v>-0.0106</v>
      </c>
    </row>
    <row r="12" spans="1:8" ht="21.75" customHeight="1">
      <c r="A12" s="2" t="s">
        <v>19</v>
      </c>
      <c r="B12" s="8">
        <v>1475</v>
      </c>
      <c r="C12" s="8">
        <v>1813</v>
      </c>
      <c r="D12" s="8">
        <v>1925</v>
      </c>
      <c r="E12" s="6">
        <f t="shared" si="0"/>
        <v>3738</v>
      </c>
      <c r="F12" s="7">
        <f t="shared" si="1"/>
        <v>2.53</v>
      </c>
      <c r="G12" s="14">
        <f t="shared" si="2"/>
        <v>-106</v>
      </c>
      <c r="H12" s="15">
        <f t="shared" si="3"/>
        <v>-0.0276</v>
      </c>
    </row>
    <row r="13" spans="1:8" ht="21.75" customHeight="1">
      <c r="A13" s="2" t="s">
        <v>20</v>
      </c>
      <c r="B13" s="8">
        <v>1480</v>
      </c>
      <c r="C13" s="8">
        <v>1798</v>
      </c>
      <c r="D13" s="8">
        <v>1890</v>
      </c>
      <c r="E13" s="6">
        <f t="shared" si="0"/>
        <v>3688</v>
      </c>
      <c r="F13" s="7">
        <f t="shared" si="1"/>
        <v>2.49</v>
      </c>
      <c r="G13" s="14">
        <f t="shared" si="2"/>
        <v>-50</v>
      </c>
      <c r="H13" s="15">
        <f t="shared" si="3"/>
        <v>-0.0134</v>
      </c>
    </row>
    <row r="14" spans="1:8" ht="21.75" customHeight="1">
      <c r="A14" s="2" t="s">
        <v>21</v>
      </c>
      <c r="B14" s="6">
        <v>1477</v>
      </c>
      <c r="C14" s="6">
        <v>1775</v>
      </c>
      <c r="D14" s="6">
        <v>1835</v>
      </c>
      <c r="E14" s="6">
        <f aca="true" t="shared" si="4" ref="E14:E23">C14+D14</f>
        <v>3610</v>
      </c>
      <c r="F14" s="7">
        <f t="shared" si="1"/>
        <v>2.44</v>
      </c>
      <c r="G14" s="14">
        <f t="shared" si="2"/>
        <v>-78</v>
      </c>
      <c r="H14" s="15">
        <f t="shared" si="3"/>
        <v>-0.0211</v>
      </c>
    </row>
    <row r="15" spans="1:8" ht="21.75" customHeight="1">
      <c r="A15" s="2" t="s">
        <v>22</v>
      </c>
      <c r="B15" s="9">
        <v>1478</v>
      </c>
      <c r="C15" s="9">
        <v>1779</v>
      </c>
      <c r="D15" s="9">
        <v>1846</v>
      </c>
      <c r="E15" s="6">
        <f t="shared" si="4"/>
        <v>3625</v>
      </c>
      <c r="F15" s="7">
        <f t="shared" si="1"/>
        <v>2.45</v>
      </c>
      <c r="G15" s="14">
        <f t="shared" si="2"/>
        <v>15</v>
      </c>
      <c r="H15" s="15">
        <f t="shared" si="3"/>
        <v>0.0042</v>
      </c>
    </row>
    <row r="16" spans="1:8" ht="21.75" customHeight="1">
      <c r="A16" s="2" t="s">
        <v>23</v>
      </c>
      <c r="B16" s="6">
        <v>1466</v>
      </c>
      <c r="C16" s="6">
        <v>1752</v>
      </c>
      <c r="D16" s="6">
        <v>1805</v>
      </c>
      <c r="E16" s="6">
        <f t="shared" si="4"/>
        <v>3557</v>
      </c>
      <c r="F16" s="7">
        <f t="shared" si="1"/>
        <v>2.43</v>
      </c>
      <c r="G16" s="14">
        <f t="shared" si="2"/>
        <v>-68</v>
      </c>
      <c r="H16" s="15">
        <f t="shared" si="3"/>
        <v>-0.0188</v>
      </c>
    </row>
    <row r="17" spans="1:8" ht="21.75" customHeight="1">
      <c r="A17" s="2" t="s">
        <v>24</v>
      </c>
      <c r="B17" s="6">
        <v>1454</v>
      </c>
      <c r="C17" s="6">
        <v>1707</v>
      </c>
      <c r="D17" s="6">
        <v>1772</v>
      </c>
      <c r="E17" s="6">
        <f t="shared" si="4"/>
        <v>3479</v>
      </c>
      <c r="F17" s="7">
        <f t="shared" si="1"/>
        <v>2.39</v>
      </c>
      <c r="G17" s="14">
        <f t="shared" si="2"/>
        <v>-78</v>
      </c>
      <c r="H17" s="15">
        <f t="shared" si="3"/>
        <v>-0.0219</v>
      </c>
    </row>
    <row r="18" spans="1:8" ht="21.75" customHeight="1">
      <c r="A18" s="2" t="s">
        <v>25</v>
      </c>
      <c r="B18" s="10">
        <v>1471</v>
      </c>
      <c r="C18" s="10">
        <v>1710</v>
      </c>
      <c r="D18" s="10">
        <v>1749</v>
      </c>
      <c r="E18" s="6">
        <f t="shared" si="4"/>
        <v>3459</v>
      </c>
      <c r="F18" s="7">
        <f t="shared" si="1"/>
        <v>2.35</v>
      </c>
      <c r="G18" s="14">
        <f t="shared" si="2"/>
        <v>-20</v>
      </c>
      <c r="H18" s="15">
        <f t="shared" si="3"/>
        <v>-0.0057</v>
      </c>
    </row>
    <row r="19" spans="1:8" ht="21.75" customHeight="1">
      <c r="A19" s="2" t="s">
        <v>26</v>
      </c>
      <c r="B19" s="10">
        <v>1490</v>
      </c>
      <c r="C19" s="10">
        <v>1716</v>
      </c>
      <c r="D19" s="10">
        <v>1740</v>
      </c>
      <c r="E19" s="6">
        <f t="shared" si="4"/>
        <v>3456</v>
      </c>
      <c r="F19" s="7">
        <f t="shared" si="1"/>
        <v>2.32</v>
      </c>
      <c r="G19" s="14">
        <f t="shared" si="2"/>
        <v>-3</v>
      </c>
      <c r="H19" s="15">
        <f t="shared" si="3"/>
        <v>-0.0009</v>
      </c>
    </row>
    <row r="20" spans="1:8" ht="21.75" customHeight="1">
      <c r="A20" s="2" t="s">
        <v>27</v>
      </c>
      <c r="B20" s="11">
        <v>1499</v>
      </c>
      <c r="C20" s="11">
        <v>1700</v>
      </c>
      <c r="D20" s="11">
        <v>1708</v>
      </c>
      <c r="E20" s="6">
        <f t="shared" si="4"/>
        <v>3408</v>
      </c>
      <c r="F20" s="7">
        <f t="shared" si="1"/>
        <v>2.27</v>
      </c>
      <c r="G20" s="14">
        <f t="shared" si="2"/>
        <v>-48</v>
      </c>
      <c r="H20" s="15">
        <f t="shared" si="3"/>
        <v>-0.0139</v>
      </c>
    </row>
    <row r="21" spans="1:8" ht="21.75" customHeight="1">
      <c r="A21" s="2" t="s">
        <v>28</v>
      </c>
      <c r="B21" s="11">
        <v>1490</v>
      </c>
      <c r="C21" s="11">
        <v>1657</v>
      </c>
      <c r="D21" s="11">
        <v>1679</v>
      </c>
      <c r="E21" s="6">
        <f t="shared" si="4"/>
        <v>3336</v>
      </c>
      <c r="F21" s="7">
        <f t="shared" si="1"/>
        <v>2.24</v>
      </c>
      <c r="G21" s="14">
        <f t="shared" si="2"/>
        <v>-72</v>
      </c>
      <c r="H21" s="15">
        <f t="shared" si="3"/>
        <v>-0.0211</v>
      </c>
    </row>
    <row r="22" spans="1:8" ht="21.75" customHeight="1">
      <c r="A22" s="2" t="s">
        <v>29</v>
      </c>
      <c r="B22" s="11">
        <v>1496</v>
      </c>
      <c r="C22" s="11">
        <v>1625</v>
      </c>
      <c r="D22" s="11">
        <v>1673</v>
      </c>
      <c r="E22" s="6">
        <f t="shared" si="4"/>
        <v>3298</v>
      </c>
      <c r="F22" s="7">
        <f t="shared" si="1"/>
        <v>2.2</v>
      </c>
      <c r="G22" s="14">
        <f t="shared" si="2"/>
        <v>-38</v>
      </c>
      <c r="H22" s="15">
        <f t="shared" si="3"/>
        <v>-0.0114</v>
      </c>
    </row>
    <row r="23" spans="1:8" ht="21.75" customHeight="1">
      <c r="A23" s="2" t="s">
        <v>30</v>
      </c>
      <c r="B23" s="11">
        <v>1513</v>
      </c>
      <c r="C23" s="11">
        <v>1601</v>
      </c>
      <c r="D23" s="11">
        <v>1658</v>
      </c>
      <c r="E23" s="6">
        <f t="shared" si="4"/>
        <v>3259</v>
      </c>
      <c r="F23" s="7">
        <f t="shared" si="1"/>
        <v>2.15</v>
      </c>
      <c r="G23" s="14">
        <f t="shared" si="2"/>
        <v>-39</v>
      </c>
      <c r="H23" s="15">
        <f t="shared" si="3"/>
        <v>-0.0118</v>
      </c>
    </row>
    <row r="24" spans="1:8" ht="21.75" customHeight="1">
      <c r="A24" s="2" t="s">
        <v>31</v>
      </c>
      <c r="B24" s="11">
        <v>1505</v>
      </c>
      <c r="C24" s="11">
        <v>1601</v>
      </c>
      <c r="D24" s="11">
        <v>1622</v>
      </c>
      <c r="E24" s="6">
        <f aca="true" t="shared" si="5" ref="E24:E30">C24+D24</f>
        <v>3223</v>
      </c>
      <c r="F24" s="7">
        <f t="shared" si="1"/>
        <v>2.14</v>
      </c>
      <c r="G24" s="14">
        <f aca="true" t="shared" si="6" ref="G24:G32">E24-E23</f>
        <v>-36</v>
      </c>
      <c r="H24" s="15">
        <f aca="true" t="shared" si="7" ref="H24:H30">ROUND(G24/E23,4)</f>
        <v>-0.011</v>
      </c>
    </row>
    <row r="25" spans="1:9" ht="27" customHeight="1">
      <c r="A25" s="2" t="s">
        <v>32</v>
      </c>
      <c r="B25" s="11">
        <v>1533</v>
      </c>
      <c r="C25" s="11">
        <v>1592</v>
      </c>
      <c r="D25" s="11">
        <v>1614</v>
      </c>
      <c r="E25" s="6">
        <f t="shared" si="5"/>
        <v>3206</v>
      </c>
      <c r="F25" s="7">
        <f t="shared" si="1"/>
        <v>2.09</v>
      </c>
      <c r="G25" s="14">
        <f t="shared" si="6"/>
        <v>-17</v>
      </c>
      <c r="H25" s="15">
        <f t="shared" si="7"/>
        <v>-0.0053</v>
      </c>
      <c r="I25" s="12" t="s">
        <v>12</v>
      </c>
    </row>
    <row r="26" spans="1:9" ht="21.75" customHeight="1">
      <c r="A26" s="2" t="s">
        <v>33</v>
      </c>
      <c r="B26" s="11">
        <v>1530</v>
      </c>
      <c r="C26" s="11">
        <v>1592</v>
      </c>
      <c r="D26" s="11">
        <v>1582</v>
      </c>
      <c r="E26" s="6">
        <f t="shared" si="5"/>
        <v>3174</v>
      </c>
      <c r="F26" s="7">
        <f aca="true" t="shared" si="8" ref="F26:F32">ROUND(E26/B26,2)</f>
        <v>2.07</v>
      </c>
      <c r="G26" s="14">
        <f t="shared" si="6"/>
        <v>-32</v>
      </c>
      <c r="H26" s="15">
        <f t="shared" si="7"/>
        <v>-0.01</v>
      </c>
      <c r="I26" s="12"/>
    </row>
    <row r="27" spans="1:9" ht="21.75" customHeight="1">
      <c r="A27" s="2" t="s">
        <v>34</v>
      </c>
      <c r="B27" s="11">
        <v>1541</v>
      </c>
      <c r="C27" s="11">
        <v>1585</v>
      </c>
      <c r="D27" s="11">
        <v>1550</v>
      </c>
      <c r="E27" s="6">
        <f t="shared" si="5"/>
        <v>3135</v>
      </c>
      <c r="F27" s="7">
        <f t="shared" si="8"/>
        <v>2.03</v>
      </c>
      <c r="G27" s="14">
        <f t="shared" si="6"/>
        <v>-39</v>
      </c>
      <c r="H27" s="15">
        <f t="shared" si="7"/>
        <v>-0.0123</v>
      </c>
      <c r="I27" s="12"/>
    </row>
    <row r="28" spans="1:8" ht="22.5" customHeight="1">
      <c r="A28" s="2" t="s">
        <v>35</v>
      </c>
      <c r="B28" s="6">
        <v>1555</v>
      </c>
      <c r="C28" s="6">
        <v>1592</v>
      </c>
      <c r="D28" s="6">
        <v>1552</v>
      </c>
      <c r="E28" s="13">
        <f t="shared" si="5"/>
        <v>3144</v>
      </c>
      <c r="F28" s="1">
        <f t="shared" si="8"/>
        <v>2.02</v>
      </c>
      <c r="G28" s="14">
        <f t="shared" si="6"/>
        <v>9</v>
      </c>
      <c r="H28" s="16">
        <f t="shared" si="7"/>
        <v>0.0029</v>
      </c>
    </row>
    <row r="29" spans="1:8" ht="23.25" customHeight="1">
      <c r="A29" s="2" t="s">
        <v>36</v>
      </c>
      <c r="B29" s="6">
        <v>1569</v>
      </c>
      <c r="C29" s="6">
        <v>1599</v>
      </c>
      <c r="D29" s="6">
        <v>1541</v>
      </c>
      <c r="E29" s="13">
        <f t="shared" si="5"/>
        <v>3140</v>
      </c>
      <c r="F29" s="7">
        <f t="shared" si="8"/>
        <v>2</v>
      </c>
      <c r="G29" s="14">
        <f t="shared" si="6"/>
        <v>-4</v>
      </c>
      <c r="H29" s="17">
        <f t="shared" si="7"/>
        <v>-0.0013</v>
      </c>
    </row>
    <row r="30" spans="1:8" ht="18.75" customHeight="1">
      <c r="A30" s="2" t="s">
        <v>37</v>
      </c>
      <c r="B30" s="13">
        <v>1548</v>
      </c>
      <c r="C30" s="13">
        <v>1575</v>
      </c>
      <c r="D30" s="13">
        <v>1523</v>
      </c>
      <c r="E30" s="13">
        <f t="shared" si="5"/>
        <v>3098</v>
      </c>
      <c r="F30" s="7">
        <f t="shared" si="8"/>
        <v>2</v>
      </c>
      <c r="G30" s="14">
        <f t="shared" si="6"/>
        <v>-42</v>
      </c>
      <c r="H30" s="17">
        <f t="shared" si="7"/>
        <v>-0.0134</v>
      </c>
    </row>
    <row r="31" spans="1:8" ht="18.75" customHeight="1">
      <c r="A31" s="2" t="s">
        <v>38</v>
      </c>
      <c r="B31" s="13">
        <v>1574</v>
      </c>
      <c r="C31" s="13">
        <v>1585</v>
      </c>
      <c r="D31" s="13">
        <v>1512</v>
      </c>
      <c r="E31" s="13">
        <f>C31+D31</f>
        <v>3097</v>
      </c>
      <c r="F31" s="7">
        <f t="shared" si="8"/>
        <v>1.97</v>
      </c>
      <c r="G31" s="14">
        <f t="shared" si="6"/>
        <v>-1</v>
      </c>
      <c r="H31" s="17">
        <f>ROUND(G31/E30,4)</f>
        <v>-0.0003</v>
      </c>
    </row>
    <row r="32" spans="1:8" ht="18" customHeight="1">
      <c r="A32" s="2" t="s">
        <v>39</v>
      </c>
      <c r="B32" s="13">
        <v>1571</v>
      </c>
      <c r="C32" s="13">
        <v>1578</v>
      </c>
      <c r="D32" s="13">
        <v>1491</v>
      </c>
      <c r="E32" s="13">
        <f>C32+D32</f>
        <v>3069</v>
      </c>
      <c r="F32" s="7">
        <f t="shared" si="8"/>
        <v>1.95</v>
      </c>
      <c r="G32" s="14">
        <f t="shared" si="6"/>
        <v>-28</v>
      </c>
      <c r="H32" s="17">
        <f>ROUND(G32/E31,4)</f>
        <v>-0.009</v>
      </c>
    </row>
    <row r="33" spans="1:8" ht="18" customHeight="1">
      <c r="A33" s="2" t="s">
        <v>40</v>
      </c>
      <c r="B33" s="13">
        <v>1585</v>
      </c>
      <c r="C33" s="13">
        <v>1578</v>
      </c>
      <c r="D33" s="13">
        <v>1469</v>
      </c>
      <c r="E33" s="13">
        <f>C33+D33</f>
        <v>3047</v>
      </c>
      <c r="F33" s="7">
        <f>ROUND(E33/B33,2)</f>
        <v>1.92</v>
      </c>
      <c r="G33" s="14">
        <f>E33-E32</f>
        <v>-22</v>
      </c>
      <c r="H33" s="17">
        <f>ROUND(G33/E32,4)</f>
        <v>-0.0072</v>
      </c>
    </row>
    <row r="34" spans="1:8" ht="18" customHeight="1">
      <c r="A34" s="2" t="s">
        <v>41</v>
      </c>
      <c r="B34" s="13">
        <v>1579</v>
      </c>
      <c r="C34" s="13">
        <v>1568</v>
      </c>
      <c r="D34" s="13">
        <v>1448</v>
      </c>
      <c r="E34" s="13">
        <f>C34+D34</f>
        <v>3016</v>
      </c>
      <c r="F34" s="7">
        <f>ROUND(E34/B34,2)</f>
        <v>1.91</v>
      </c>
      <c r="G34" s="14">
        <f>E34-E33</f>
        <v>-31</v>
      </c>
      <c r="H34" s="17">
        <f>ROUND(G34/E33,4)</f>
        <v>-0.0102</v>
      </c>
    </row>
  </sheetData>
  <sheetProtection/>
  <mergeCells count="5">
    <mergeCell ref="F4:F5"/>
    <mergeCell ref="G4:G5"/>
    <mergeCell ref="H4:H5"/>
    <mergeCell ref="B4:B5"/>
    <mergeCell ref="C4:E4"/>
  </mergeCells>
  <printOptions/>
  <pageMargins left="0.787" right="0.787" top="0.6" bottom="0.57" header="0.512" footer="0.512"/>
  <pageSetup horizontalDpi="600" verticalDpi="600" orientation="portrait" paperSize="9" scale="82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直島町役場</dc:creator>
  <cp:keywords/>
  <dc:description/>
  <cp:lastModifiedBy>久米田　佑亜</cp:lastModifiedBy>
  <cp:lastPrinted>2022-05-16T06:17:12Z</cp:lastPrinted>
  <dcterms:created xsi:type="dcterms:W3CDTF">2002-11-11T23:59:11Z</dcterms:created>
  <dcterms:modified xsi:type="dcterms:W3CDTF">2022-05-16T06:25:12Z</dcterms:modified>
  <cp:category/>
  <cp:version/>
  <cp:contentType/>
  <cp:contentStatus/>
</cp:coreProperties>
</file>